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07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<sst xmlns="http://schemas.openxmlformats.org/spreadsheetml/2006/main" count="22" uniqueCount="21">
  <si>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N</t>
    </r>
    <r>
      <rPr>
        <b/>
        <vertAlign val="subscript"/>
        <sz val="10"/>
        <rFont val="Arial Cyr"/>
        <family val="0"/>
      </rPr>
      <t>5</t>
    </r>
  </si>
  <si>
    <t>n</t>
  </si>
  <si>
    <r>
      <t>Р</t>
    </r>
    <r>
      <rPr>
        <b/>
        <vertAlign val="subscript"/>
        <sz val="10"/>
        <rFont val="Times New Roman"/>
        <family val="1"/>
      </rPr>
      <t>0</t>
    </r>
    <r>
      <rPr>
        <b/>
        <sz val="10"/>
        <rFont val="Times New Roman"/>
        <family val="1"/>
      </rPr>
      <t>, МПа</t>
    </r>
  </si>
  <si>
    <r>
      <t>t</t>
    </r>
    <r>
      <rPr>
        <b/>
        <vertAlign val="subscript"/>
        <sz val="10"/>
        <rFont val="Times New Roman"/>
        <family val="1"/>
      </rPr>
      <t>0</t>
    </r>
    <r>
      <rPr>
        <b/>
        <sz val="10"/>
        <rFont val="Times New Roman"/>
        <family val="1"/>
      </rPr>
      <t xml:space="preserve">,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</si>
  <si>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t>Рк, МПа</t>
  </si>
  <si>
    <r>
      <rPr>
        <b/>
        <sz val="10"/>
        <rFont val="Symbol"/>
        <family val="1"/>
      </rPr>
      <t>h</t>
    </r>
    <r>
      <rPr>
        <b/>
        <vertAlign val="subscript"/>
        <sz val="10"/>
        <rFont val="Times New Roman"/>
        <family val="1"/>
      </rPr>
      <t>oi</t>
    </r>
  </si>
  <si>
    <r>
      <rPr>
        <b/>
        <sz val="10"/>
        <rFont val="Symbol"/>
        <family val="1"/>
      </rPr>
      <t>h</t>
    </r>
    <r>
      <rPr>
        <b/>
        <vertAlign val="subscript"/>
        <sz val="10"/>
        <rFont val="Times New Roman"/>
        <family val="1"/>
      </rPr>
      <t>н</t>
    </r>
  </si>
  <si>
    <t>Обязательно при завершении ввода этих трех цифр выйдите из поля таблицы !</t>
  </si>
  <si>
    <r>
      <t>N</t>
    </r>
    <r>
      <rPr>
        <b/>
        <vertAlign val="subscript"/>
        <sz val="10"/>
        <rFont val="Arial Cyr"/>
        <family val="0"/>
      </rPr>
      <t>6</t>
    </r>
  </si>
  <si>
    <r>
      <t>N</t>
    </r>
    <r>
      <rPr>
        <b/>
        <vertAlign val="subscript"/>
        <sz val="10"/>
        <rFont val="Agency FB"/>
        <family val="2"/>
      </rPr>
      <t>4</t>
    </r>
  </si>
  <si>
    <r>
      <t>В колонках N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, N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и N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 xml:space="preserve"> </t>
    </r>
    <r>
      <rPr>
        <sz val="12"/>
        <color indexed="30"/>
        <rFont val="Arial"/>
        <family val="2"/>
      </rPr>
      <t>ставятся четвертая, пятая и шестая цифры номера зачетной книжки,</t>
    </r>
    <r>
      <rPr>
        <sz val="12"/>
        <rFont val="Arial"/>
        <family val="2"/>
      </rPr>
      <t xml:space="preserve"> </t>
    </r>
  </si>
  <si>
    <t xml:space="preserve">Программа выдает параметры ПТУ и число регенеративных подогревателей n. </t>
  </si>
  <si>
    <r>
      <t>t</t>
    </r>
    <r>
      <rPr>
        <b/>
        <vertAlign val="subscript"/>
        <sz val="10"/>
        <rFont val="Times New Roman"/>
        <family val="1"/>
      </rPr>
      <t>вп</t>
    </r>
    <r>
      <rPr>
        <b/>
        <sz val="10"/>
        <rFont val="Times New Roman"/>
        <family val="1"/>
      </rPr>
      <t>=tо</t>
    </r>
    <r>
      <rPr>
        <b/>
        <vertAlign val="sub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,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</si>
  <si>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r>
      <t>Р</t>
    </r>
    <r>
      <rPr>
        <b/>
        <vertAlign val="subscript"/>
        <sz val="10"/>
        <rFont val="Times New Roman"/>
        <family val="1"/>
      </rPr>
      <t>вп</t>
    </r>
    <r>
      <rPr>
        <b/>
        <sz val="10"/>
        <rFont val="Times New Roman"/>
        <family val="1"/>
      </rPr>
      <t>, МПа</t>
    </r>
  </si>
  <si>
    <r>
      <rPr>
        <b/>
        <sz val="10"/>
        <rFont val="Symbol"/>
        <family val="1"/>
      </rPr>
      <t>h</t>
    </r>
    <r>
      <rPr>
        <b/>
        <vertAlign val="subscript"/>
        <sz val="10"/>
        <rFont val="Times New Roman"/>
        <family val="1"/>
      </rPr>
      <t>oi</t>
    </r>
    <r>
      <rPr>
        <b/>
        <vertAlign val="superscript"/>
        <sz val="10"/>
        <rFont val="Times New Roman"/>
        <family val="1"/>
      </rPr>
      <t>ЧВД</t>
    </r>
  </si>
  <si>
    <r>
      <rPr>
        <b/>
        <sz val="10"/>
        <rFont val="Symbol"/>
        <family val="1"/>
      </rPr>
      <t>h</t>
    </r>
    <r>
      <rPr>
        <b/>
        <vertAlign val="subscript"/>
        <sz val="10"/>
        <rFont val="Times New Roman"/>
        <family val="1"/>
      </rPr>
      <t>oi</t>
    </r>
    <r>
      <rPr>
        <b/>
        <vertAlign val="superscript"/>
        <sz val="10"/>
        <rFont val="Times New Roman"/>
        <family val="1"/>
      </rPr>
      <t>ЧНД</t>
    </r>
  </si>
  <si>
    <r>
      <t>W</t>
    </r>
    <r>
      <rPr>
        <b/>
        <vertAlign val="subscript"/>
        <sz val="10"/>
        <rFont val="Trebuchet MS"/>
        <family val="2"/>
      </rPr>
      <t>э</t>
    </r>
    <r>
      <rPr>
        <b/>
        <sz val="10"/>
        <rFont val="Times New Roman"/>
        <family val="1"/>
      </rPr>
      <t>, МВт</t>
    </r>
  </si>
  <si>
    <r>
      <t xml:space="preserve">Для всех вариантов принять одинаковыми КПД механический и генератора </t>
    </r>
    <r>
      <rPr>
        <b/>
        <sz val="12"/>
        <rFont val="Symbol"/>
        <family val="1"/>
      </rPr>
      <t>h</t>
    </r>
    <r>
      <rPr>
        <b/>
        <vertAlign val="subscript"/>
        <sz val="12"/>
        <rFont val="Arial Cyr"/>
        <family val="0"/>
      </rPr>
      <t>м</t>
    </r>
    <r>
      <rPr>
        <b/>
        <sz val="12"/>
        <rFont val="Arial Cyr"/>
        <family val="0"/>
      </rPr>
      <t>=</t>
    </r>
    <r>
      <rPr>
        <b/>
        <sz val="12"/>
        <color indexed="14"/>
        <rFont val="Arial Cyr"/>
        <family val="0"/>
      </rPr>
      <t xml:space="preserve">0,98, </t>
    </r>
    <r>
      <rPr>
        <b/>
        <sz val="12"/>
        <rFont val="Symbol"/>
        <family val="1"/>
      </rPr>
      <t>h</t>
    </r>
    <r>
      <rPr>
        <b/>
        <vertAlign val="subscript"/>
        <sz val="12"/>
        <rFont val="Arial Cyr"/>
        <family val="0"/>
      </rPr>
      <t>г</t>
    </r>
    <r>
      <rPr>
        <b/>
        <sz val="12"/>
        <rFont val="Arial Cyr"/>
        <family val="0"/>
      </rPr>
      <t>=</t>
    </r>
    <r>
      <rPr>
        <b/>
        <sz val="12"/>
        <color indexed="14"/>
        <rFont val="Arial Cyr"/>
        <family val="0"/>
      </rPr>
      <t>0,99</t>
    </r>
  </si>
  <si>
    <t>Величины данной таблицы и будут исходными данными для КР3 и 4.</t>
  </si>
  <si>
    <t xml:space="preserve">     Активировать здесь</t>
  </si>
  <si>
    <r>
      <t>Исходные данные для КР3-4 "Расчет тепловой экономичности циклов ПТУ" (</t>
    </r>
    <r>
      <rPr>
        <b/>
        <sz val="10"/>
        <color indexed="60"/>
        <rFont val="Arial Cyr"/>
        <family val="0"/>
      </rPr>
      <t xml:space="preserve">заочники-бакалавры </t>
    </r>
    <r>
      <rPr>
        <b/>
        <sz val="10"/>
        <rFont val="Arial Cyr"/>
        <family val="0"/>
      </rPr>
      <t>табл. 2.1, 2.3 и 2.5 м.у.)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</si>
</sst>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0"/>
      <color indexed="10"/>
      <name val="Arial Cyr"/>
      <family val="0"/>
    </font>
    <font>
      <b/>
      <vertAlign val="subscript"/>
      <sz val="10"/>
      <name val="Arial Cyr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Arial Cyr"/>
      <family val="0"/>
    </font>
    <font>
      <sz val="10"/>
      <color indexed="60"/>
      <name val="Arial Cyr"/>
      <family val="0"/>
    </font>
    <font>
      <b/>
      <sz val="10"/>
      <color indexed="12"/>
      <name val="Arial Cyr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0"/>
      <name val="Agency FB"/>
      <family val="2"/>
    </font>
    <font>
      <b/>
      <sz val="10"/>
      <name val="Symbol"/>
      <family val="1"/>
    </font>
    <font>
      <b/>
      <sz val="10"/>
      <name val="Arial"/>
      <family val="2"/>
    </font>
    <font>
      <b/>
      <sz val="10"/>
      <color indexed="14"/>
      <name val="Arial Cyr"/>
      <family val="0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name val="Trebuchet MS"/>
      <family val="2"/>
    </font>
    <font>
      <b/>
      <sz val="12"/>
      <name val="Arial Cyr"/>
      <family val="0"/>
    </font>
    <font>
      <b/>
      <sz val="12"/>
      <color indexed="14"/>
      <name val="Arial Cyr"/>
      <family val="0"/>
    </font>
    <font>
      <b/>
      <sz val="12"/>
      <name val="Symbol"/>
      <family val="1"/>
    </font>
    <font>
      <b/>
      <vertAlign val="subscript"/>
      <sz val="12"/>
      <name val="Arial Cyr"/>
      <family val="0"/>
    </font>
    <font>
      <b/>
      <sz val="10"/>
      <color indexed="30"/>
      <name val="Arial Cyr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23" borderId="0" xfId="0" applyFill="1" applyAlignment="1">
      <alignment/>
    </xf>
    <xf numFmtId="0" fontId="1" fillId="23" borderId="0" xfId="0" applyFont="1" applyFill="1" applyAlignment="1">
      <alignment horizontal="center"/>
    </xf>
    <xf numFmtId="0" fontId="21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9" fillId="23" borderId="0" xfId="0" applyFont="1" applyFill="1" applyAlignment="1">
      <alignment horizontal="center"/>
    </xf>
    <xf numFmtId="0" fontId="10" fillId="23" borderId="0" xfId="0" applyFont="1" applyFill="1" applyAlignment="1">
      <alignment horizontal="center"/>
    </xf>
    <xf numFmtId="0" fontId="8" fillId="23" borderId="0" xfId="0" applyFont="1" applyFill="1" applyAlignment="1">
      <alignment/>
    </xf>
    <xf numFmtId="0" fontId="11" fillId="23" borderId="0" xfId="0" applyFont="1" applyFill="1" applyAlignment="1">
      <alignment/>
    </xf>
    <xf numFmtId="0" fontId="18" fillId="23" borderId="0" xfId="0" applyFont="1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23" borderId="10" xfId="0" applyFont="1" applyFill="1" applyBorder="1" applyAlignment="1">
      <alignment horizontal="center" vertical="center"/>
    </xf>
    <xf numFmtId="0" fontId="24" fillId="23" borderId="10" xfId="0" applyFont="1" applyFill="1" applyBorder="1" applyAlignment="1">
      <alignment horizontal="center"/>
    </xf>
    <xf numFmtId="0" fontId="25" fillId="6" borderId="0" xfId="0" applyFont="1" applyFill="1" applyAlignment="1">
      <alignment/>
    </xf>
    <xf numFmtId="0" fontId="1" fillId="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PageLayoutView="0" workbookViewId="0" topLeftCell="A1">
      <selection activeCell="B8" sqref="B8"/>
    </sheetView>
  </sheetViews>
  <sheetFormatPr defaultColWidth="9.140625" defaultRowHeight="15"/>
  <sheetData>
    <row r="2" spans="1:14" ht="15">
      <c r="A2" s="1"/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thickBot="1">
      <c r="A3" s="2"/>
      <c r="B3" s="2"/>
      <c r="C3" s="2"/>
      <c r="D3" s="2"/>
      <c r="E3" s="2"/>
      <c r="F3" s="3"/>
      <c r="G3" s="2"/>
      <c r="H3" s="2"/>
      <c r="I3" s="2"/>
      <c r="J3" s="3"/>
      <c r="K3" s="2"/>
      <c r="L3" s="2"/>
      <c r="M3" s="2"/>
      <c r="N3" s="3"/>
    </row>
    <row r="4" spans="1:16" ht="17.25" thickBot="1">
      <c r="A4" s="25" t="s">
        <v>9</v>
      </c>
      <c r="B4" s="25" t="s">
        <v>0</v>
      </c>
      <c r="C4" s="25" t="s">
        <v>8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12</v>
      </c>
      <c r="J4" s="21" t="s">
        <v>13</v>
      </c>
      <c r="K4" s="21" t="s">
        <v>14</v>
      </c>
      <c r="L4" s="21" t="s">
        <v>15</v>
      </c>
      <c r="M4" s="22" t="s">
        <v>1</v>
      </c>
      <c r="N4" s="21" t="s">
        <v>16</v>
      </c>
      <c r="O4" s="4" t="s">
        <v>1</v>
      </c>
      <c r="P4" s="5"/>
    </row>
    <row r="5" spans="1:16" ht="15.75" thickBot="1">
      <c r="A5" s="26">
        <v>0</v>
      </c>
      <c r="B5" s="26">
        <v>1</v>
      </c>
      <c r="C5" s="26">
        <v>0</v>
      </c>
      <c r="D5" s="23">
        <f>(50+10*ABS(C5-B5-A5+5))*0.1</f>
        <v>9</v>
      </c>
      <c r="E5" s="23">
        <f>500+(C5+1)*5</f>
        <v>505</v>
      </c>
      <c r="F5" s="23">
        <f>0.003+(1+C5)*0.0003</f>
        <v>0.0033</v>
      </c>
      <c r="G5" s="23">
        <f>0.86+0.002*(1+B5+C5)</f>
        <v>0.864</v>
      </c>
      <c r="H5" s="23">
        <f>0.83+0.002*(A5+C5)</f>
        <v>0.83</v>
      </c>
      <c r="I5" s="23">
        <f>500+(C5+1)*5</f>
        <v>505</v>
      </c>
      <c r="J5" s="23">
        <f>D5*0.3</f>
        <v>2.6999999999999997</v>
      </c>
      <c r="K5" s="23">
        <f>G5-0.01</f>
        <v>0.854</v>
      </c>
      <c r="L5" s="23">
        <f>G5</f>
        <v>0.864</v>
      </c>
      <c r="M5" s="24" t="str">
        <f>IF((B5+C5)&gt;5,"3","2")</f>
        <v>2</v>
      </c>
      <c r="N5" s="24">
        <f>100+5*(A5+B5+C5)</f>
        <v>105</v>
      </c>
      <c r="O5" s="5">
        <f>1+0.1*(B5+C5)</f>
        <v>1.1</v>
      </c>
      <c r="P5" s="5"/>
    </row>
    <row r="6" spans="1:16" ht="15">
      <c r="A6" s="27" t="s">
        <v>19</v>
      </c>
      <c r="B6" s="28"/>
      <c r="C6" s="28"/>
      <c r="D6" s="6"/>
      <c r="E6" s="7"/>
      <c r="F6" s="6"/>
      <c r="G6" s="8"/>
      <c r="H6" s="7"/>
      <c r="I6" s="6"/>
      <c r="J6" s="6"/>
      <c r="K6" s="8"/>
      <c r="L6" s="6"/>
      <c r="M6" s="6"/>
      <c r="N6" s="6"/>
      <c r="O6" s="5" t="e">
        <f>1+0.1*(B6+#REF!+2)</f>
        <v>#REF!</v>
      </c>
      <c r="P6" s="5">
        <f>250*D6</f>
        <v>0</v>
      </c>
    </row>
    <row r="7" spans="1:16" ht="15">
      <c r="A7" s="2"/>
      <c r="B7" s="2"/>
      <c r="C7" s="2"/>
      <c r="D7" s="6"/>
      <c r="E7" s="6"/>
      <c r="F7" s="6"/>
      <c r="G7" s="8"/>
      <c r="H7" s="6"/>
      <c r="I7" s="6"/>
      <c r="J7" s="6"/>
      <c r="K7" s="8"/>
      <c r="L7" s="6"/>
      <c r="M7" s="6"/>
      <c r="N7" s="6"/>
      <c r="O7" s="5">
        <f>0.5+0.1*(B7+C7)</f>
        <v>0.5</v>
      </c>
      <c r="P7" s="5"/>
    </row>
    <row r="8" spans="1:16" ht="15">
      <c r="A8" s="2"/>
      <c r="B8" s="2"/>
      <c r="C8" s="2"/>
      <c r="D8" s="6"/>
      <c r="E8" s="6"/>
      <c r="F8" s="6"/>
      <c r="G8" s="8"/>
      <c r="H8" s="6"/>
      <c r="I8" s="6"/>
      <c r="J8" s="6"/>
      <c r="K8" s="8"/>
      <c r="L8" s="6"/>
      <c r="M8" s="6"/>
      <c r="N8" s="6"/>
      <c r="O8" s="5">
        <f>1+0.1*(B8+C8)</f>
        <v>1</v>
      </c>
      <c r="P8" s="5">
        <f>280*D8</f>
        <v>0</v>
      </c>
    </row>
    <row r="9" spans="1:16" ht="18.75">
      <c r="A9" s="2"/>
      <c r="B9" s="2"/>
      <c r="C9" s="10"/>
      <c r="D9" s="11"/>
      <c r="E9" s="11"/>
      <c r="F9" s="11"/>
      <c r="G9" s="11"/>
      <c r="H9" s="11"/>
      <c r="I9" s="12" t="s">
        <v>17</v>
      </c>
      <c r="J9" s="11"/>
      <c r="K9" s="11"/>
      <c r="L9" s="11"/>
      <c r="M9" s="11"/>
      <c r="N9" s="11"/>
      <c r="O9" s="11"/>
      <c r="P9" s="2"/>
    </row>
    <row r="10" spans="1:16" ht="15">
      <c r="A10" s="2"/>
      <c r="B10" s="2"/>
      <c r="C10" s="11"/>
      <c r="D10" s="13"/>
      <c r="E10" s="14"/>
      <c r="F10" s="13"/>
      <c r="G10" s="15"/>
      <c r="H10" s="14"/>
      <c r="I10" s="13"/>
      <c r="J10" s="13"/>
      <c r="K10" s="15"/>
      <c r="L10" s="13"/>
      <c r="M10" s="13"/>
      <c r="N10" s="13"/>
      <c r="O10" s="16">
        <f>0.9+0.1*(B10+C10+2)</f>
        <v>1.1</v>
      </c>
      <c r="P10" s="5">
        <f>400*D10</f>
        <v>0</v>
      </c>
    </row>
    <row r="11" spans="1:16" ht="19.5">
      <c r="A11" s="2"/>
      <c r="B11" s="2"/>
      <c r="C11" s="17" t="s">
        <v>10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3"/>
      <c r="O11" s="16"/>
      <c r="P11" s="5"/>
    </row>
    <row r="12" spans="1:15" ht="15.75">
      <c r="A12" s="2"/>
      <c r="B12" s="2"/>
      <c r="C12" s="18" t="s">
        <v>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 ht="15.75">
      <c r="A13" s="2"/>
      <c r="B13" s="2"/>
      <c r="C13" s="17" t="s">
        <v>11</v>
      </c>
      <c r="D13" s="10"/>
      <c r="E13" s="10"/>
      <c r="F13" s="10"/>
      <c r="G13" s="10"/>
      <c r="H13" s="13"/>
      <c r="I13" s="13"/>
      <c r="J13" s="14"/>
      <c r="K13" s="15"/>
      <c r="L13" s="13"/>
      <c r="M13" s="13"/>
      <c r="N13" s="14"/>
      <c r="O13" s="16"/>
      <c r="P13" s="5"/>
    </row>
    <row r="14" spans="1:16" ht="15.75">
      <c r="A14" s="2"/>
      <c r="B14" s="2"/>
      <c r="C14" s="17" t="s">
        <v>18</v>
      </c>
      <c r="D14" s="10"/>
      <c r="E14" s="10"/>
      <c r="F14" s="10"/>
      <c r="G14" s="10"/>
      <c r="H14" s="10"/>
      <c r="I14" s="10"/>
      <c r="J14" s="10"/>
      <c r="K14" s="15"/>
      <c r="L14" s="13"/>
      <c r="M14" s="13"/>
      <c r="N14" s="13"/>
      <c r="O14" s="16"/>
      <c r="P14" s="5">
        <f>260*D14</f>
        <v>0</v>
      </c>
    </row>
    <row r="18" ht="15.75">
      <c r="C18" s="9"/>
    </row>
    <row r="19" ht="15.75">
      <c r="C19" s="9"/>
    </row>
    <row r="20" ht="15.75">
      <c r="C20" s="9"/>
    </row>
    <row r="21" ht="15.75">
      <c r="C2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Chuhin</dc:creator>
  <cp:keywords/>
  <dc:description/>
  <cp:lastModifiedBy>Chuhin</cp:lastModifiedBy>
  <dcterms:created xsi:type="dcterms:W3CDTF">2013-10-22T10:20:35Z</dcterms:created>
  <dcterms:modified xsi:type="dcterms:W3CDTF">2014-06-04T07:27:39Z</dcterms:modified>
  <cp:category/>
  <cp:version/>
  <cp:contentType/>
  <cp:contentStatus/>
</cp:coreProperties>
</file>